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52D33F5F-EA93-4878-8284-4EA19C5AD536}" xr6:coauthVersionLast="36" xr6:coauthVersionMax="36" xr10:uidLastSave="{00000000-0000-0000-0000-000000000000}"/>
  <bookViews>
    <workbookView xWindow="120" yWindow="120" windowWidth="15120" windowHeight="802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Hárok1!$A$1:$J$68</definedName>
  </definedNames>
  <calcPr calcId="191029"/>
</workbook>
</file>

<file path=xl/calcChain.xml><?xml version="1.0" encoding="utf-8"?>
<calcChain xmlns="http://schemas.openxmlformats.org/spreadsheetml/2006/main">
  <c r="F34" i="1" l="1"/>
  <c r="I34" i="1" s="1"/>
  <c r="H42" i="1" l="1"/>
  <c r="F44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5" i="1"/>
  <c r="I35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8" i="1"/>
  <c r="I8" i="1" s="1"/>
  <c r="F42" i="1" l="1"/>
  <c r="F43" i="1" s="1"/>
  <c r="I42" i="1"/>
  <c r="F45" i="1" s="1"/>
</calcChain>
</file>

<file path=xl/sharedStrings.xml><?xml version="1.0" encoding="utf-8"?>
<sst xmlns="http://schemas.openxmlformats.org/spreadsheetml/2006/main" count="164" uniqueCount="127">
  <si>
    <t>RYBY A MRAZENÉ VÝROBKY</t>
  </si>
  <si>
    <t>Príloha č. 3 - vykaz vymer - supis tovaru</t>
  </si>
  <si>
    <t>P.č.</t>
  </si>
  <si>
    <t>Názov tovaru</t>
  </si>
  <si>
    <t>MJ</t>
  </si>
  <si>
    <t xml:space="preserve">Predpokladaná </t>
  </si>
  <si>
    <t>Výška DPH v €</t>
  </si>
  <si>
    <t>Cena spolu</t>
  </si>
  <si>
    <t>ročná spotreba</t>
  </si>
  <si>
    <t>spolu</t>
  </si>
  <si>
    <t>s DPH</t>
  </si>
  <si>
    <t xml:space="preserve">1. </t>
  </si>
  <si>
    <t>kg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</si>
  <si>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</si>
  <si>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</si>
  <si>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</si>
  <si>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</si>
  <si>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</si>
  <si>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</si>
  <si>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</si>
  <si>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</si>
  <si>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</si>
  <si>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</si>
  <si>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</si>
  <si>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</si>
  <si>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</si>
  <si>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</si>
  <si>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</si>
  <si>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</si>
  <si>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</si>
  <si>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</si>
  <si>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</si>
  <si>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</si>
  <si>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</si>
  <si>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</si>
  <si>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</si>
  <si>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</si>
  <si>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</si>
  <si>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</si>
  <si>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</si>
  <si>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Cena spolu bez DPH</t>
  </si>
  <si>
    <t>DPH:</t>
  </si>
  <si>
    <t>Cena celkom s DPH:</t>
  </si>
  <si>
    <t>Cena spolu:</t>
  </si>
  <si>
    <t>30.</t>
  </si>
  <si>
    <t>31.</t>
  </si>
  <si>
    <t>32.</t>
  </si>
  <si>
    <t>33.</t>
  </si>
  <si>
    <t>34.</t>
  </si>
  <si>
    <t>35.</t>
  </si>
  <si>
    <t>Cena za MJ</t>
  </si>
  <si>
    <t xml:space="preserve"> bez DPH</t>
  </si>
  <si>
    <t>bez DPH</t>
  </si>
  <si>
    <t>139010 Rybie filé 100g</t>
  </si>
  <si>
    <t>139022 Rybie filé 120g</t>
  </si>
  <si>
    <t>139011 Rybie file 150g</t>
  </si>
  <si>
    <t>106314 Aliašska treska sviečková</t>
  </si>
  <si>
    <t>340130 Pirohy lekvarové mraz.</t>
  </si>
  <si>
    <t>340201Mraz. zem.šuľance plnené tvarohom</t>
  </si>
  <si>
    <t>340253 Pirohy bryndové mraz.</t>
  </si>
  <si>
    <t xml:space="preserve">340053 Hlbokomrazené tvar. guľky </t>
  </si>
  <si>
    <t>340078 Mraz. zem.šuľance plnené makom</t>
  </si>
  <si>
    <t>450871 Mraz. zemiakové placky</t>
  </si>
  <si>
    <t>335105 Mraz.  palacinky</t>
  </si>
  <si>
    <t>211215 Mraz. kuracie stehna kalibrované</t>
  </si>
  <si>
    <t>414116 Mraz. brokolica ružičky</t>
  </si>
  <si>
    <t>418308 Mraz. hrášok</t>
  </si>
  <si>
    <t>414096 Mraz. karfiól ružičky</t>
  </si>
  <si>
    <t>418210 Mraz. zelenina trio</t>
  </si>
  <si>
    <t>418045 Mraz. špenát listky</t>
  </si>
  <si>
    <t>414008 Mraz. špenát</t>
  </si>
  <si>
    <t>418005 Mraz. mini mrkva</t>
  </si>
  <si>
    <t>429634 Mraz. tekvica hokaido</t>
  </si>
  <si>
    <t>414060 Mraz. kukurica</t>
  </si>
  <si>
    <t>416205 Mraz. tekvica strúhana</t>
  </si>
  <si>
    <t>414200 Mraz.fazuľkové struky</t>
  </si>
  <si>
    <t>416230 Mraz. čínska zelen. zmes</t>
  </si>
  <si>
    <t>214010 Mraz. morčacie prsia</t>
  </si>
  <si>
    <t>261096 Mraz. kare bez kosti</t>
  </si>
  <si>
    <t>201120 Mraz. kuracie prsia</t>
  </si>
  <si>
    <t>416080 Mraz. polievková zmes</t>
  </si>
  <si>
    <t>261036 Mr. bravčova panenka</t>
  </si>
  <si>
    <t>211031 Mraz. kuracie stehna BK a kože</t>
  </si>
  <si>
    <t>210050 Mraz. kurčata bez drobkov</t>
  </si>
  <si>
    <t>262271 Mr.hov. fal. sviečková</t>
  </si>
  <si>
    <t>260110 Mr. hov. roštenka</t>
  </si>
  <si>
    <t>261097 Mr. bravč. stehno</t>
  </si>
  <si>
    <t>Rybie filé 100g</t>
  </si>
  <si>
    <t>Rybie file 150g</t>
  </si>
  <si>
    <t>Rybie filé 120g</t>
  </si>
  <si>
    <t>Aliašska treska sviečková</t>
  </si>
  <si>
    <t>Pirohy mraz. lekvárové</t>
  </si>
  <si>
    <t>Mraz. zem.šuľance plnené tvarohom</t>
  </si>
  <si>
    <t>Pirohy bryndové mraz.</t>
  </si>
  <si>
    <t xml:space="preserve">Hlbokomrazené tvar. guľky </t>
  </si>
  <si>
    <t>Mraz. zem.šuľance plnené makom</t>
  </si>
  <si>
    <t>Mraz.  palacinky</t>
  </si>
  <si>
    <t>Mraz. zemiakové placky</t>
  </si>
  <si>
    <t>Mraz. kuracie stehna kalibrované</t>
  </si>
  <si>
    <t>Mraz. brokolica ružičky</t>
  </si>
  <si>
    <t>Mraz. karfiól ružičky</t>
  </si>
  <si>
    <t>Mraz. hrášok</t>
  </si>
  <si>
    <t>Mraz. zelenina trio</t>
  </si>
  <si>
    <t>Mraz. špenát</t>
  </si>
  <si>
    <t>Mraz. špenát listky</t>
  </si>
  <si>
    <t>Mraz. mini mrkva</t>
  </si>
  <si>
    <t>Mraz. tekvica hokaido</t>
  </si>
  <si>
    <t>Mraz. tekvica strúhana</t>
  </si>
  <si>
    <t>Mraz. kukurica</t>
  </si>
  <si>
    <t>Mraz.fazuľkové struky</t>
  </si>
  <si>
    <t>Mraz. čínska zelen. zmes</t>
  </si>
  <si>
    <t>Mraz. polievková zmes</t>
  </si>
  <si>
    <t>Mraz. kuracie prsia</t>
  </si>
  <si>
    <t>Mraz. kare bez kosti</t>
  </si>
  <si>
    <t>Mraz. morčacie prsia</t>
  </si>
  <si>
    <t>Mr. bravčova panenka</t>
  </si>
  <si>
    <t>Mraz. kuracie stehna BK a kože</t>
  </si>
  <si>
    <t>Mraz. kurčata bez drobkov</t>
  </si>
  <si>
    <t>Mr.hov. fal. sviečková</t>
  </si>
  <si>
    <t>Mr. hov. roštenka</t>
  </si>
  <si>
    <t>Mr. bravč. stehno</t>
  </si>
  <si>
    <t>Poznámky Bidfood Slovakia s.r.o.</t>
  </si>
  <si>
    <t>_________________________________</t>
  </si>
  <si>
    <t xml:space="preserve"> Peter Kadáš, konateľ spoločnosti</t>
  </si>
  <si>
    <t xml:space="preserve"> v. z. Ing. Daniel Dlugoš, splnomocnenec </t>
  </si>
  <si>
    <t xml:space="preserve"> na základe splnomocnenia zo dňa 01.07.2022</t>
  </si>
  <si>
    <t>v Novom Meste nad Váhom, dňa 13.4.2023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</si>
</sst>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2" fontId="7" fillId="0" borderId="0" xfId="0" applyNumberFormat="1" applyFont="1" applyBorder="1"/>
    <xf numFmtId="4" fontId="4" fillId="0" borderId="0" xfId="0" applyNumberFormat="1" applyFont="1" applyBorder="1"/>
    <xf numFmtId="0" fontId="5" fillId="0" borderId="0" xfId="0" applyFont="1" applyBorder="1"/>
    <xf numFmtId="0" fontId="6" fillId="2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Fill="1" applyBorder="1" applyAlignment="1">
      <alignment horizontal="center"/>
    </xf>
    <xf numFmtId="2" fontId="8" fillId="0" borderId="0" xfId="0" applyNumberFormat="1" applyFont="1" applyBorder="1"/>
    <xf numFmtId="0" fontId="2" fillId="0" borderId="0" xfId="0" applyFont="1" applyBorder="1"/>
    <xf numFmtId="4" fontId="5" fillId="0" borderId="0" xfId="0" applyNumberFormat="1" applyFont="1" applyBorder="1"/>
    <xf numFmtId="4" fontId="2" fillId="0" borderId="0" xfId="0" applyNumberFormat="1" applyFont="1" applyBorder="1"/>
    <xf numFmtId="4" fontId="1" fillId="0" borderId="0" xfId="0" applyNumberFormat="1" applyFont="1" applyBorder="1"/>
    <xf numFmtId="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3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2" fontId="4" fillId="0" borderId="8" xfId="0" applyNumberFormat="1" applyFont="1" applyBorder="1"/>
    <xf numFmtId="0" fontId="4" fillId="0" borderId="10" xfId="0" applyFont="1" applyBorder="1" applyAlignment="1"/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/>
    <xf numFmtId="2" fontId="4" fillId="0" borderId="10" xfId="0" applyNumberFormat="1" applyFont="1" applyFill="1" applyBorder="1"/>
    <xf numFmtId="2" fontId="4" fillId="0" borderId="10" xfId="0" applyNumberFormat="1" applyFont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" borderId="0" xfId="0" applyFill="1" applyBorder="1"/>
    <xf numFmtId="0" fontId="5" fillId="2" borderId="11" xfId="0" applyFont="1" applyFill="1" applyBorder="1"/>
    <xf numFmtId="0" fontId="3" fillId="2" borderId="11" xfId="0" applyFont="1" applyFill="1" applyBorder="1"/>
    <xf numFmtId="0" fontId="3" fillId="2" borderId="14" xfId="0" applyFont="1" applyFill="1" applyBorder="1"/>
    <xf numFmtId="4" fontId="4" fillId="0" borderId="17" xfId="0" applyNumberFormat="1" applyFont="1" applyBorder="1"/>
    <xf numFmtId="0" fontId="6" fillId="2" borderId="1" xfId="0" applyFont="1" applyFill="1" applyBorder="1" applyAlignment="1">
      <alignment horizontal="center"/>
    </xf>
    <xf numFmtId="0" fontId="3" fillId="2" borderId="18" xfId="0" applyFont="1" applyFill="1" applyBorder="1"/>
    <xf numFmtId="0" fontId="6" fillId="2" borderId="2" xfId="0" applyFont="1" applyFill="1" applyBorder="1" applyAlignment="1">
      <alignment horizontal="center"/>
    </xf>
    <xf numFmtId="2" fontId="3" fillId="0" borderId="19" xfId="0" applyNumberFormat="1" applyFont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4" fontId="4" fillId="0" borderId="8" xfId="0" applyNumberFormat="1" applyFont="1" applyBorder="1"/>
    <xf numFmtId="4" fontId="4" fillId="0" borderId="15" xfId="0" applyNumberFormat="1" applyFont="1" applyBorder="1"/>
    <xf numFmtId="4" fontId="3" fillId="0" borderId="19" xfId="0" applyNumberFormat="1" applyFont="1" applyBorder="1"/>
    <xf numFmtId="4" fontId="4" fillId="0" borderId="10" xfId="0" applyNumberFormat="1" applyFont="1" applyBorder="1"/>
    <xf numFmtId="4" fontId="4" fillId="0" borderId="16" xfId="0" applyNumberFormat="1" applyFont="1" applyBorder="1"/>
    <xf numFmtId="4" fontId="5" fillId="3" borderId="0" xfId="0" applyNumberFormat="1" applyFont="1" applyFill="1" applyBorder="1"/>
    <xf numFmtId="4" fontId="3" fillId="0" borderId="20" xfId="0" applyNumberFormat="1" applyFont="1" applyFill="1" applyBorder="1"/>
    <xf numFmtId="4" fontId="8" fillId="0" borderId="11" xfId="0" applyNumberFormat="1" applyFont="1" applyBorder="1"/>
    <xf numFmtId="4" fontId="7" fillId="0" borderId="3" xfId="0" applyNumberFormat="1" applyFont="1" applyBorder="1"/>
    <xf numFmtId="0" fontId="6" fillId="2" borderId="3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4" fontId="9" fillId="0" borderId="22" xfId="0" applyNumberFormat="1" applyFont="1" applyBorder="1"/>
    <xf numFmtId="4" fontId="7" fillId="0" borderId="7" xfId="0" applyNumberFormat="1" applyFont="1" applyBorder="1"/>
    <xf numFmtId="4" fontId="4" fillId="0" borderId="2" xfId="0" applyNumberFormat="1" applyFont="1" applyBorder="1"/>
    <xf numFmtId="4" fontId="4" fillId="0" borderId="23" xfId="0" applyNumberFormat="1" applyFont="1" applyBorder="1"/>
    <xf numFmtId="4" fontId="3" fillId="0" borderId="24" xfId="0" applyNumberFormat="1" applyFont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3" fillId="0" borderId="26" xfId="0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right"/>
    </xf>
    <xf numFmtId="2" fontId="7" fillId="0" borderId="26" xfId="0" applyNumberFormat="1" applyFont="1" applyBorder="1"/>
    <xf numFmtId="4" fontId="4" fillId="0" borderId="26" xfId="0" applyNumberFormat="1" applyFont="1" applyBorder="1"/>
    <xf numFmtId="4" fontId="3" fillId="0" borderId="3" xfId="0" applyNumberFormat="1" applyFont="1" applyBorder="1"/>
    <xf numFmtId="4" fontId="4" fillId="0" borderId="3" xfId="0" applyNumberFormat="1" applyFont="1" applyBorder="1"/>
    <xf numFmtId="4" fontId="3" fillId="0" borderId="27" xfId="0" applyNumberFormat="1" applyFont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="98" zoomScaleNormal="98" workbookViewId="0">
      <selection activeCell="I19" sqref="I19"/>
    </sheetView>
  </sheetViews>
  <sheetFormatPr defaultRowHeight="15" x14ac:dyDescent="0.25"/>
  <cols>
    <col min="1" max="1" width="6.5703125" customWidth="1"/>
    <col min="2" max="2" width="34.28515625" customWidth="1"/>
    <col min="3" max="3" width="5.42578125" customWidth="1"/>
    <col min="4" max="4" width="15.140625" customWidth="1"/>
    <col min="5" max="5" width="12.5703125" customWidth="1"/>
    <col min="6" max="6" width="12.85546875" customWidth="1"/>
    <col min="7" max="7" width="10.42578125" hidden="1" customWidth="1"/>
    <col min="8" max="8" width="14" customWidth="1"/>
    <col min="9" max="9" width="13" customWidth="1"/>
    <col min="10" max="10" width="35.85546875" customWidth="1"/>
  </cols>
  <sheetData>
    <row r="1" spans="1:10" ht="15.75" x14ac:dyDescent="0.25">
      <c r="A1" s="3" t="s">
        <v>1</v>
      </c>
      <c r="B1" s="3"/>
      <c r="C1" s="4"/>
      <c r="D1" s="5"/>
      <c r="E1" s="5"/>
      <c r="F1" s="5"/>
      <c r="G1" s="5"/>
      <c r="H1" s="5"/>
      <c r="I1" s="5"/>
    </row>
    <row r="2" spans="1:10" ht="15.75" x14ac:dyDescent="0.25">
      <c r="A2" s="5"/>
      <c r="B2" s="5"/>
      <c r="C2" s="4"/>
      <c r="D2" s="5"/>
      <c r="E2" s="5"/>
      <c r="F2" s="5"/>
      <c r="G2" s="5"/>
      <c r="H2" s="5"/>
      <c r="I2" s="5"/>
    </row>
    <row r="3" spans="1:10" ht="15.75" x14ac:dyDescent="0.25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10" ht="15.75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0" ht="16.5" thickBot="1" x14ac:dyDescent="0.3">
      <c r="A5" s="51" t="s">
        <v>0</v>
      </c>
      <c r="B5" s="51"/>
      <c r="C5" s="52"/>
      <c r="D5" s="52"/>
      <c r="E5" s="52"/>
      <c r="F5" s="52"/>
      <c r="G5" s="53"/>
      <c r="H5" s="56"/>
      <c r="I5" s="25"/>
      <c r="J5" s="50"/>
    </row>
    <row r="6" spans="1:10" x14ac:dyDescent="0.25">
      <c r="A6" s="90" t="s">
        <v>2</v>
      </c>
      <c r="B6" s="90" t="s">
        <v>3</v>
      </c>
      <c r="C6" s="90" t="s">
        <v>4</v>
      </c>
      <c r="D6" s="26" t="s">
        <v>5</v>
      </c>
      <c r="E6" s="26" t="s">
        <v>50</v>
      </c>
      <c r="F6" s="26" t="s">
        <v>7</v>
      </c>
      <c r="G6" s="11" t="s">
        <v>6</v>
      </c>
      <c r="H6" s="55" t="s">
        <v>6</v>
      </c>
      <c r="I6" s="59" t="s">
        <v>7</v>
      </c>
      <c r="J6" s="98" t="s">
        <v>121</v>
      </c>
    </row>
    <row r="7" spans="1:10" ht="15.75" thickBot="1" x14ac:dyDescent="0.3">
      <c r="A7" s="91"/>
      <c r="B7" s="91"/>
      <c r="C7" s="91"/>
      <c r="D7" s="27" t="s">
        <v>8</v>
      </c>
      <c r="E7" s="27" t="s">
        <v>51</v>
      </c>
      <c r="F7" s="27" t="s">
        <v>52</v>
      </c>
      <c r="G7" s="72" t="s">
        <v>9</v>
      </c>
      <c r="H7" s="57" t="s">
        <v>9</v>
      </c>
      <c r="I7" s="60" t="s">
        <v>10</v>
      </c>
      <c r="J7" s="98"/>
    </row>
    <row r="8" spans="1:10" ht="15.75" x14ac:dyDescent="0.25">
      <c r="A8" s="29" t="s">
        <v>11</v>
      </c>
      <c r="B8" s="28" t="s">
        <v>87</v>
      </c>
      <c r="C8" s="30" t="s">
        <v>12</v>
      </c>
      <c r="D8" s="31">
        <v>100</v>
      </c>
      <c r="E8" s="32">
        <v>8.35</v>
      </c>
      <c r="F8" s="63">
        <f>D8*E8</f>
        <v>835</v>
      </c>
      <c r="G8" s="77"/>
      <c r="H8" s="64">
        <v>167</v>
      </c>
      <c r="I8" s="78">
        <f>F8+H8</f>
        <v>1002</v>
      </c>
      <c r="J8" s="74" t="s">
        <v>53</v>
      </c>
    </row>
    <row r="9" spans="1:10" ht="15.75" x14ac:dyDescent="0.25">
      <c r="A9" s="49" t="s">
        <v>13</v>
      </c>
      <c r="B9" s="33" t="s">
        <v>88</v>
      </c>
      <c r="C9" s="40" t="s">
        <v>12</v>
      </c>
      <c r="D9" s="41">
        <v>150</v>
      </c>
      <c r="E9" s="45">
        <v>8.35</v>
      </c>
      <c r="F9" s="66">
        <f t="shared" ref="F9:F34" si="0">D9*E9</f>
        <v>1252.5</v>
      </c>
      <c r="G9" s="9"/>
      <c r="H9" s="67">
        <v>250.5</v>
      </c>
      <c r="I9" s="65">
        <f>F9+H9</f>
        <v>1503</v>
      </c>
      <c r="J9" s="74" t="s">
        <v>55</v>
      </c>
    </row>
    <row r="10" spans="1:10" ht="15.75" x14ac:dyDescent="0.25">
      <c r="A10" s="48" t="s">
        <v>14</v>
      </c>
      <c r="B10" s="33" t="s">
        <v>89</v>
      </c>
      <c r="C10" s="40" t="s">
        <v>12</v>
      </c>
      <c r="D10" s="41">
        <v>100</v>
      </c>
      <c r="E10" s="45">
        <v>8.35</v>
      </c>
      <c r="F10" s="66">
        <f t="shared" si="0"/>
        <v>835</v>
      </c>
      <c r="G10" s="9"/>
      <c r="H10" s="54">
        <v>167</v>
      </c>
      <c r="I10" s="65">
        <f t="shared" ref="I10:I34" si="1">F10+H10</f>
        <v>1002</v>
      </c>
      <c r="J10" s="74" t="s">
        <v>54</v>
      </c>
    </row>
    <row r="11" spans="1:10" ht="15.75" x14ac:dyDescent="0.25">
      <c r="A11" s="48" t="s">
        <v>15</v>
      </c>
      <c r="B11" s="33" t="s">
        <v>90</v>
      </c>
      <c r="C11" s="36" t="s">
        <v>12</v>
      </c>
      <c r="D11" s="41">
        <v>150</v>
      </c>
      <c r="E11" s="45">
        <v>8.7899999999999991</v>
      </c>
      <c r="F11" s="66">
        <f t="shared" si="0"/>
        <v>1318.4999999999998</v>
      </c>
      <c r="G11" s="9"/>
      <c r="H11" s="54">
        <v>264</v>
      </c>
      <c r="I11" s="65">
        <f>F11+H11</f>
        <v>1582.4999999999998</v>
      </c>
      <c r="J11" s="74" t="s">
        <v>56</v>
      </c>
    </row>
    <row r="12" spans="1:10" ht="15.75" x14ac:dyDescent="0.25">
      <c r="A12" s="48" t="s">
        <v>16</v>
      </c>
      <c r="B12" s="33" t="s">
        <v>91</v>
      </c>
      <c r="C12" s="36" t="s">
        <v>12</v>
      </c>
      <c r="D12" s="41">
        <v>200</v>
      </c>
      <c r="E12" s="45">
        <v>3.79</v>
      </c>
      <c r="F12" s="66">
        <f t="shared" si="0"/>
        <v>758</v>
      </c>
      <c r="G12" s="9"/>
      <c r="H12" s="54">
        <v>152</v>
      </c>
      <c r="I12" s="65">
        <f>F12+H12</f>
        <v>910</v>
      </c>
      <c r="J12" s="74" t="s">
        <v>57</v>
      </c>
    </row>
    <row r="13" spans="1:10" ht="15.75" x14ac:dyDescent="0.25">
      <c r="A13" s="48" t="s">
        <v>17</v>
      </c>
      <c r="B13" s="33" t="s">
        <v>92</v>
      </c>
      <c r="C13" s="36" t="s">
        <v>12</v>
      </c>
      <c r="D13" s="42">
        <v>120</v>
      </c>
      <c r="E13" s="44">
        <v>3.99</v>
      </c>
      <c r="F13" s="66">
        <f t="shared" si="0"/>
        <v>478.8</v>
      </c>
      <c r="G13" s="9"/>
      <c r="H13" s="54">
        <v>96</v>
      </c>
      <c r="I13" s="65">
        <f t="shared" si="1"/>
        <v>574.79999999999995</v>
      </c>
      <c r="J13" s="74" t="s">
        <v>58</v>
      </c>
    </row>
    <row r="14" spans="1:10" ht="15.75" x14ac:dyDescent="0.25">
      <c r="A14" s="48" t="s">
        <v>18</v>
      </c>
      <c r="B14" s="33" t="s">
        <v>93</v>
      </c>
      <c r="C14" s="39" t="s">
        <v>12</v>
      </c>
      <c r="D14" s="41">
        <v>120</v>
      </c>
      <c r="E14" s="41">
        <v>3.29</v>
      </c>
      <c r="F14" s="66">
        <f t="shared" si="0"/>
        <v>394.8</v>
      </c>
      <c r="G14" s="9"/>
      <c r="H14" s="54">
        <v>79.2</v>
      </c>
      <c r="I14" s="65">
        <f t="shared" si="1"/>
        <v>474</v>
      </c>
      <c r="J14" s="74" t="s">
        <v>59</v>
      </c>
    </row>
    <row r="15" spans="1:10" ht="15.75" x14ac:dyDescent="0.25">
      <c r="A15" s="48" t="s">
        <v>19</v>
      </c>
      <c r="B15" s="33" t="s">
        <v>94</v>
      </c>
      <c r="C15" s="40" t="s">
        <v>12</v>
      </c>
      <c r="D15" s="41">
        <v>150</v>
      </c>
      <c r="E15" s="41">
        <v>4.09</v>
      </c>
      <c r="F15" s="66">
        <f t="shared" si="0"/>
        <v>613.5</v>
      </c>
      <c r="G15" s="68"/>
      <c r="H15" s="54">
        <v>123</v>
      </c>
      <c r="I15" s="65">
        <f t="shared" si="1"/>
        <v>736.5</v>
      </c>
      <c r="J15" s="74" t="s">
        <v>60</v>
      </c>
    </row>
    <row r="16" spans="1:10" ht="15.75" x14ac:dyDescent="0.25">
      <c r="A16" s="46" t="s">
        <v>20</v>
      </c>
      <c r="B16" s="34" t="s">
        <v>95</v>
      </c>
      <c r="C16" s="36" t="s">
        <v>12</v>
      </c>
      <c r="D16" s="61">
        <v>150</v>
      </c>
      <c r="E16" s="44">
        <v>3.69</v>
      </c>
      <c r="F16" s="66">
        <f t="shared" si="0"/>
        <v>553.5</v>
      </c>
      <c r="G16" s="20"/>
      <c r="H16" s="54">
        <v>111</v>
      </c>
      <c r="I16" s="65">
        <f t="shared" si="1"/>
        <v>664.5</v>
      </c>
      <c r="J16" s="74" t="s">
        <v>61</v>
      </c>
    </row>
    <row r="17" spans="1:10" ht="15.75" x14ac:dyDescent="0.25">
      <c r="A17" s="46" t="s">
        <v>21</v>
      </c>
      <c r="B17" s="34" t="s">
        <v>96</v>
      </c>
      <c r="C17" s="36" t="s">
        <v>12</v>
      </c>
      <c r="D17" s="42">
        <v>150</v>
      </c>
      <c r="E17" s="43">
        <v>5.61</v>
      </c>
      <c r="F17" s="66">
        <f t="shared" si="0"/>
        <v>841.5</v>
      </c>
      <c r="G17" s="20"/>
      <c r="H17" s="54">
        <v>168</v>
      </c>
      <c r="I17" s="65">
        <f t="shared" si="1"/>
        <v>1009.5</v>
      </c>
      <c r="J17" s="74" t="s">
        <v>63</v>
      </c>
    </row>
    <row r="18" spans="1:10" ht="15.75" x14ac:dyDescent="0.25">
      <c r="A18" s="46" t="s">
        <v>22</v>
      </c>
      <c r="B18" s="34" t="s">
        <v>97</v>
      </c>
      <c r="C18" s="39" t="s">
        <v>12</v>
      </c>
      <c r="D18" s="42">
        <v>100</v>
      </c>
      <c r="E18" s="43">
        <v>3.56</v>
      </c>
      <c r="F18" s="66">
        <f t="shared" si="0"/>
        <v>356</v>
      </c>
      <c r="G18" s="20"/>
      <c r="H18" s="54">
        <v>71</v>
      </c>
      <c r="I18" s="65">
        <f t="shared" si="1"/>
        <v>427</v>
      </c>
      <c r="J18" s="74" t="s">
        <v>62</v>
      </c>
    </row>
    <row r="19" spans="1:10" ht="15.75" x14ac:dyDescent="0.25">
      <c r="A19" s="46" t="s">
        <v>23</v>
      </c>
      <c r="B19" s="34" t="s">
        <v>98</v>
      </c>
      <c r="C19" s="39" t="s">
        <v>12</v>
      </c>
      <c r="D19" s="42">
        <v>1000</v>
      </c>
      <c r="E19" s="43">
        <v>3.9</v>
      </c>
      <c r="F19" s="66">
        <f t="shared" si="0"/>
        <v>3900</v>
      </c>
      <c r="G19" s="20"/>
      <c r="H19" s="54">
        <v>780</v>
      </c>
      <c r="I19" s="65">
        <f t="shared" si="1"/>
        <v>4680</v>
      </c>
      <c r="J19" s="74" t="s">
        <v>64</v>
      </c>
    </row>
    <row r="20" spans="1:10" ht="15.75" x14ac:dyDescent="0.25">
      <c r="A20" s="46" t="s">
        <v>24</v>
      </c>
      <c r="B20" s="34" t="s">
        <v>99</v>
      </c>
      <c r="C20" s="39" t="s">
        <v>12</v>
      </c>
      <c r="D20" s="42">
        <v>300</v>
      </c>
      <c r="E20" s="43">
        <v>2.89</v>
      </c>
      <c r="F20" s="66">
        <f t="shared" si="0"/>
        <v>867</v>
      </c>
      <c r="G20" s="20"/>
      <c r="H20" s="54">
        <v>174</v>
      </c>
      <c r="I20" s="65">
        <f t="shared" si="1"/>
        <v>1041</v>
      </c>
      <c r="J20" s="74" t="s">
        <v>65</v>
      </c>
    </row>
    <row r="21" spans="1:10" ht="15.75" x14ac:dyDescent="0.25">
      <c r="A21" s="46" t="s">
        <v>25</v>
      </c>
      <c r="B21" s="34" t="s">
        <v>100</v>
      </c>
      <c r="C21" s="39" t="s">
        <v>12</v>
      </c>
      <c r="D21" s="42">
        <v>100</v>
      </c>
      <c r="E21" s="43">
        <v>2.25</v>
      </c>
      <c r="F21" s="66">
        <f t="shared" si="0"/>
        <v>225</v>
      </c>
      <c r="G21" s="20"/>
      <c r="H21" s="54">
        <v>45</v>
      </c>
      <c r="I21" s="65">
        <f t="shared" si="1"/>
        <v>270</v>
      </c>
      <c r="J21" s="74" t="s">
        <v>67</v>
      </c>
    </row>
    <row r="22" spans="1:10" ht="15.75" x14ac:dyDescent="0.25">
      <c r="A22" s="46" t="s">
        <v>26</v>
      </c>
      <c r="B22" s="34" t="s">
        <v>101</v>
      </c>
      <c r="C22" s="39" t="s">
        <v>12</v>
      </c>
      <c r="D22" s="42">
        <v>150</v>
      </c>
      <c r="E22" s="43">
        <v>1.8</v>
      </c>
      <c r="F22" s="66">
        <f t="shared" si="0"/>
        <v>270</v>
      </c>
      <c r="G22" s="20"/>
      <c r="H22" s="54">
        <v>54</v>
      </c>
      <c r="I22" s="65">
        <f t="shared" si="1"/>
        <v>324</v>
      </c>
      <c r="J22" s="74" t="s">
        <v>66</v>
      </c>
    </row>
    <row r="23" spans="1:10" ht="15.75" x14ac:dyDescent="0.25">
      <c r="A23" s="46" t="s">
        <v>27</v>
      </c>
      <c r="B23" s="34" t="s">
        <v>102</v>
      </c>
      <c r="C23" s="39" t="s">
        <v>12</v>
      </c>
      <c r="D23" s="42">
        <v>130</v>
      </c>
      <c r="E23" s="43">
        <v>2.39</v>
      </c>
      <c r="F23" s="66">
        <f t="shared" si="0"/>
        <v>310.7</v>
      </c>
      <c r="G23" s="20"/>
      <c r="H23" s="54">
        <v>62.4</v>
      </c>
      <c r="I23" s="65">
        <f t="shared" si="1"/>
        <v>373.09999999999997</v>
      </c>
      <c r="J23" s="74" t="s">
        <v>68</v>
      </c>
    </row>
    <row r="24" spans="1:10" ht="15.75" x14ac:dyDescent="0.25">
      <c r="A24" s="46" t="s">
        <v>28</v>
      </c>
      <c r="B24" s="34" t="s">
        <v>103</v>
      </c>
      <c r="C24" s="39" t="s">
        <v>12</v>
      </c>
      <c r="D24" s="42">
        <v>150</v>
      </c>
      <c r="E24" s="43">
        <v>1.2</v>
      </c>
      <c r="F24" s="66">
        <f t="shared" si="0"/>
        <v>180</v>
      </c>
      <c r="G24" s="20"/>
      <c r="H24" s="54">
        <v>36</v>
      </c>
      <c r="I24" s="65">
        <f t="shared" si="1"/>
        <v>216</v>
      </c>
      <c r="J24" s="74" t="s">
        <v>70</v>
      </c>
    </row>
    <row r="25" spans="1:10" ht="15.75" x14ac:dyDescent="0.25">
      <c r="A25" s="46" t="s">
        <v>29</v>
      </c>
      <c r="B25" s="34" t="s">
        <v>104</v>
      </c>
      <c r="C25" s="39" t="s">
        <v>12</v>
      </c>
      <c r="D25" s="42">
        <v>50</v>
      </c>
      <c r="E25" s="43">
        <v>1.69</v>
      </c>
      <c r="F25" s="66">
        <f t="shared" si="0"/>
        <v>84.5</v>
      </c>
      <c r="G25" s="20"/>
      <c r="H25" s="54">
        <v>17</v>
      </c>
      <c r="I25" s="65">
        <f t="shared" si="1"/>
        <v>101.5</v>
      </c>
      <c r="J25" s="74" t="s">
        <v>69</v>
      </c>
    </row>
    <row r="26" spans="1:10" ht="15.75" x14ac:dyDescent="0.25">
      <c r="A26" s="46" t="s">
        <v>30</v>
      </c>
      <c r="B26" s="34" t="s">
        <v>105</v>
      </c>
      <c r="C26" s="39" t="s">
        <v>12</v>
      </c>
      <c r="D26" s="42">
        <v>90</v>
      </c>
      <c r="E26" s="43">
        <v>2.19</v>
      </c>
      <c r="F26" s="66">
        <f t="shared" si="0"/>
        <v>197.1</v>
      </c>
      <c r="G26" s="20"/>
      <c r="H26" s="54">
        <v>39.6</v>
      </c>
      <c r="I26" s="65">
        <f t="shared" si="1"/>
        <v>236.7</v>
      </c>
      <c r="J26" s="74" t="s">
        <v>71</v>
      </c>
    </row>
    <row r="27" spans="1:10" ht="15.75" x14ac:dyDescent="0.25">
      <c r="A27" s="46" t="s">
        <v>31</v>
      </c>
      <c r="B27" s="34" t="s">
        <v>106</v>
      </c>
      <c r="C27" s="39" t="s">
        <v>12</v>
      </c>
      <c r="D27" s="42">
        <v>90</v>
      </c>
      <c r="E27" s="62">
        <v>3.09</v>
      </c>
      <c r="F27" s="66">
        <f t="shared" si="0"/>
        <v>278.09999999999997</v>
      </c>
      <c r="G27" s="20"/>
      <c r="H27" s="54">
        <v>45</v>
      </c>
      <c r="I27" s="65">
        <f t="shared" si="1"/>
        <v>323.09999999999997</v>
      </c>
      <c r="J27" s="74" t="s">
        <v>72</v>
      </c>
    </row>
    <row r="28" spans="1:10" ht="15.75" x14ac:dyDescent="0.25">
      <c r="A28" s="46" t="s">
        <v>32</v>
      </c>
      <c r="B28" s="34" t="s">
        <v>107</v>
      </c>
      <c r="C28" s="38" t="s">
        <v>12</v>
      </c>
      <c r="D28" s="61">
        <v>80</v>
      </c>
      <c r="E28" s="37">
        <v>1.89</v>
      </c>
      <c r="F28" s="66">
        <f t="shared" si="0"/>
        <v>151.19999999999999</v>
      </c>
      <c r="G28" s="20"/>
      <c r="H28" s="54">
        <v>20.8</v>
      </c>
      <c r="I28" s="65">
        <f t="shared" si="1"/>
        <v>172</v>
      </c>
      <c r="J28" s="74" t="s">
        <v>74</v>
      </c>
    </row>
    <row r="29" spans="1:10" ht="15.75" x14ac:dyDescent="0.25">
      <c r="A29" s="46" t="s">
        <v>33</v>
      </c>
      <c r="B29" s="34" t="s">
        <v>108</v>
      </c>
      <c r="C29" s="38" t="s">
        <v>12</v>
      </c>
      <c r="D29" s="61">
        <v>50</v>
      </c>
      <c r="E29" s="37">
        <v>2.69</v>
      </c>
      <c r="F29" s="66">
        <f t="shared" si="0"/>
        <v>134.5</v>
      </c>
      <c r="G29" s="20"/>
      <c r="H29" s="54">
        <v>27</v>
      </c>
      <c r="I29" s="65">
        <f t="shared" si="1"/>
        <v>161.5</v>
      </c>
      <c r="J29" s="74" t="s">
        <v>73</v>
      </c>
    </row>
    <row r="30" spans="1:10" ht="15.75" x14ac:dyDescent="0.25">
      <c r="A30" s="46" t="s">
        <v>34</v>
      </c>
      <c r="B30" s="34" t="s">
        <v>109</v>
      </c>
      <c r="C30" s="38" t="s">
        <v>12</v>
      </c>
      <c r="D30" s="61">
        <v>50</v>
      </c>
      <c r="E30" s="37">
        <v>2.29</v>
      </c>
      <c r="F30" s="66">
        <f t="shared" si="0"/>
        <v>114.5</v>
      </c>
      <c r="G30" s="20"/>
      <c r="H30" s="54">
        <v>23</v>
      </c>
      <c r="I30" s="65">
        <f t="shared" si="1"/>
        <v>137.5</v>
      </c>
      <c r="J30" s="74" t="s">
        <v>75</v>
      </c>
    </row>
    <row r="31" spans="1:10" ht="15.75" x14ac:dyDescent="0.25">
      <c r="A31" s="46" t="s">
        <v>35</v>
      </c>
      <c r="B31" s="34" t="s">
        <v>110</v>
      </c>
      <c r="C31" s="38" t="s">
        <v>12</v>
      </c>
      <c r="D31" s="61">
        <v>50</v>
      </c>
      <c r="E31" s="37">
        <v>2.19</v>
      </c>
      <c r="F31" s="66">
        <f t="shared" si="0"/>
        <v>109.5</v>
      </c>
      <c r="G31" s="20"/>
      <c r="H31" s="54">
        <v>22</v>
      </c>
      <c r="I31" s="65">
        <f t="shared" si="1"/>
        <v>131.5</v>
      </c>
      <c r="J31" s="74" t="s">
        <v>76</v>
      </c>
    </row>
    <row r="32" spans="1:10" ht="15.75" x14ac:dyDescent="0.25">
      <c r="A32" s="46" t="s">
        <v>36</v>
      </c>
      <c r="B32" s="34" t="s">
        <v>111</v>
      </c>
      <c r="C32" s="39" t="s">
        <v>12</v>
      </c>
      <c r="D32" s="42">
        <v>50</v>
      </c>
      <c r="E32" s="43">
        <v>1.89</v>
      </c>
      <c r="F32" s="66">
        <f t="shared" si="0"/>
        <v>94.5</v>
      </c>
      <c r="G32" s="20"/>
      <c r="H32" s="54">
        <v>19</v>
      </c>
      <c r="I32" s="65">
        <f t="shared" si="1"/>
        <v>113.5</v>
      </c>
      <c r="J32" s="74" t="s">
        <v>80</v>
      </c>
    </row>
    <row r="33" spans="1:10" ht="15.75" x14ac:dyDescent="0.25">
      <c r="A33" s="46" t="s">
        <v>37</v>
      </c>
      <c r="B33" s="35" t="s">
        <v>112</v>
      </c>
      <c r="C33" s="39" t="s">
        <v>12</v>
      </c>
      <c r="D33" s="42">
        <v>1000</v>
      </c>
      <c r="E33" s="43">
        <v>6.79</v>
      </c>
      <c r="F33" s="66">
        <f t="shared" si="0"/>
        <v>6790</v>
      </c>
      <c r="G33" s="20"/>
      <c r="H33" s="54">
        <v>1360</v>
      </c>
      <c r="I33" s="65">
        <f t="shared" si="1"/>
        <v>8150</v>
      </c>
      <c r="J33" s="74" t="s">
        <v>79</v>
      </c>
    </row>
    <row r="34" spans="1:10" ht="15.75" x14ac:dyDescent="0.25">
      <c r="A34" s="46" t="s">
        <v>38</v>
      </c>
      <c r="B34" s="35" t="s">
        <v>113</v>
      </c>
      <c r="C34" s="38" t="s">
        <v>12</v>
      </c>
      <c r="D34" s="42">
        <v>200</v>
      </c>
      <c r="E34" s="58">
        <v>7.3</v>
      </c>
      <c r="F34" s="66">
        <f t="shared" si="0"/>
        <v>1460</v>
      </c>
      <c r="G34" s="20"/>
      <c r="H34" s="54">
        <v>292</v>
      </c>
      <c r="I34" s="69">
        <f t="shared" si="1"/>
        <v>1752</v>
      </c>
      <c r="J34" s="74" t="s">
        <v>78</v>
      </c>
    </row>
    <row r="35" spans="1:10" ht="15.75" x14ac:dyDescent="0.25">
      <c r="A35" s="46" t="s">
        <v>39</v>
      </c>
      <c r="B35" s="35" t="s">
        <v>114</v>
      </c>
      <c r="C35" s="38" t="s">
        <v>12</v>
      </c>
      <c r="D35" s="42">
        <v>200</v>
      </c>
      <c r="E35" s="43">
        <v>8.89</v>
      </c>
      <c r="F35" s="66">
        <f t="shared" ref="F35:F41" si="2">D35*E35</f>
        <v>1778</v>
      </c>
      <c r="G35" s="20"/>
      <c r="H35" s="54">
        <v>356</v>
      </c>
      <c r="I35" s="65">
        <f t="shared" ref="I35:I41" si="3">F35+H35</f>
        <v>2134</v>
      </c>
      <c r="J35" s="74" t="s">
        <v>77</v>
      </c>
    </row>
    <row r="36" spans="1:10" ht="15.75" x14ac:dyDescent="0.25">
      <c r="A36" s="46" t="s">
        <v>44</v>
      </c>
      <c r="B36" s="35" t="s">
        <v>115</v>
      </c>
      <c r="C36" s="38" t="s">
        <v>12</v>
      </c>
      <c r="D36" s="42">
        <v>200</v>
      </c>
      <c r="E36" s="43">
        <v>7.99</v>
      </c>
      <c r="F36" s="66">
        <f t="shared" si="2"/>
        <v>1598</v>
      </c>
      <c r="G36" s="20"/>
      <c r="H36" s="54">
        <v>320</v>
      </c>
      <c r="I36" s="65">
        <f t="shared" si="3"/>
        <v>1918</v>
      </c>
      <c r="J36" s="74" t="s">
        <v>81</v>
      </c>
    </row>
    <row r="37" spans="1:10" ht="15.75" x14ac:dyDescent="0.25">
      <c r="A37" s="46" t="s">
        <v>45</v>
      </c>
      <c r="B37" s="35" t="s">
        <v>116</v>
      </c>
      <c r="C37" s="38" t="s">
        <v>12</v>
      </c>
      <c r="D37" s="42">
        <v>240</v>
      </c>
      <c r="E37" s="43">
        <v>5.49</v>
      </c>
      <c r="F37" s="66">
        <f t="shared" si="2"/>
        <v>1317.6000000000001</v>
      </c>
      <c r="G37" s="20"/>
      <c r="H37" s="54">
        <v>264</v>
      </c>
      <c r="I37" s="65">
        <f t="shared" si="3"/>
        <v>1581.6000000000001</v>
      </c>
      <c r="J37" s="74" t="s">
        <v>82</v>
      </c>
    </row>
    <row r="38" spans="1:10" ht="15.75" x14ac:dyDescent="0.25">
      <c r="A38" s="46" t="s">
        <v>46</v>
      </c>
      <c r="B38" s="35" t="s">
        <v>117</v>
      </c>
      <c r="C38" s="38" t="s">
        <v>12</v>
      </c>
      <c r="D38" s="42">
        <v>100</v>
      </c>
      <c r="E38" s="43">
        <v>3.79</v>
      </c>
      <c r="F38" s="66">
        <f t="shared" si="2"/>
        <v>379</v>
      </c>
      <c r="G38" s="20"/>
      <c r="H38" s="54">
        <v>76</v>
      </c>
      <c r="I38" s="65">
        <f t="shared" si="3"/>
        <v>455</v>
      </c>
      <c r="J38" s="74" t="s">
        <v>83</v>
      </c>
    </row>
    <row r="39" spans="1:10" ht="15.75" x14ac:dyDescent="0.25">
      <c r="A39" s="47" t="s">
        <v>47</v>
      </c>
      <c r="B39" s="35" t="s">
        <v>118</v>
      </c>
      <c r="C39" s="38" t="s">
        <v>12</v>
      </c>
      <c r="D39" s="42">
        <v>180</v>
      </c>
      <c r="E39" s="43">
        <v>8.3000000000000007</v>
      </c>
      <c r="F39" s="66">
        <f t="shared" si="2"/>
        <v>1494.0000000000002</v>
      </c>
      <c r="G39" s="20"/>
      <c r="H39" s="54">
        <v>298.8</v>
      </c>
      <c r="I39" s="65">
        <f t="shared" si="3"/>
        <v>1792.8000000000002</v>
      </c>
      <c r="J39" s="74" t="s">
        <v>84</v>
      </c>
    </row>
    <row r="40" spans="1:10" ht="15.75" x14ac:dyDescent="0.25">
      <c r="A40" s="46" t="s">
        <v>48</v>
      </c>
      <c r="B40" s="35" t="s">
        <v>119</v>
      </c>
      <c r="C40" s="38" t="s">
        <v>12</v>
      </c>
      <c r="D40" s="42">
        <v>70</v>
      </c>
      <c r="E40" s="43">
        <v>11</v>
      </c>
      <c r="F40" s="66">
        <f t="shared" si="2"/>
        <v>770</v>
      </c>
      <c r="G40" s="20"/>
      <c r="H40" s="54">
        <v>154</v>
      </c>
      <c r="I40" s="65">
        <f t="shared" si="3"/>
        <v>924</v>
      </c>
      <c r="J40" s="74" t="s">
        <v>85</v>
      </c>
    </row>
    <row r="41" spans="1:10" ht="16.5" thickBot="1" x14ac:dyDescent="0.3">
      <c r="A41" s="79" t="s">
        <v>49</v>
      </c>
      <c r="B41" s="80" t="s">
        <v>120</v>
      </c>
      <c r="C41" s="81" t="s">
        <v>12</v>
      </c>
      <c r="D41" s="82">
        <v>130</v>
      </c>
      <c r="E41" s="83">
        <v>6.9</v>
      </c>
      <c r="F41" s="84">
        <f t="shared" si="2"/>
        <v>897</v>
      </c>
      <c r="G41" s="85"/>
      <c r="H41" s="86">
        <v>179.4</v>
      </c>
      <c r="I41" s="87">
        <f t="shared" si="3"/>
        <v>1076.4000000000001</v>
      </c>
      <c r="J41" s="74" t="s">
        <v>86</v>
      </c>
    </row>
    <row r="42" spans="1:10" ht="16.5" thickBot="1" x14ac:dyDescent="0.3">
      <c r="A42" s="92" t="s">
        <v>43</v>
      </c>
      <c r="B42" s="93"/>
      <c r="C42" s="93"/>
      <c r="D42" s="93"/>
      <c r="E42" s="94"/>
      <c r="F42" s="75">
        <f>SUM(F8:F41)</f>
        <v>31637.300000000003</v>
      </c>
      <c r="G42" s="71">
        <v>0</v>
      </c>
      <c r="H42" s="76">
        <f>SUM(H8:H41)</f>
        <v>6313.7</v>
      </c>
      <c r="I42" s="75">
        <f>SUM(I8:I41)</f>
        <v>37951</v>
      </c>
      <c r="J42" s="2"/>
    </row>
    <row r="43" spans="1:10" ht="16.5" thickBot="1" x14ac:dyDescent="0.3">
      <c r="A43" s="7"/>
      <c r="B43" s="95" t="s">
        <v>40</v>
      </c>
      <c r="C43" s="96"/>
      <c r="D43" s="96"/>
      <c r="E43" s="97"/>
      <c r="F43" s="70">
        <f>F42</f>
        <v>31637.300000000003</v>
      </c>
      <c r="G43" s="6"/>
      <c r="H43" s="9"/>
      <c r="I43" s="6"/>
      <c r="J43" s="2"/>
    </row>
    <row r="44" spans="1:10" ht="16.5" thickBot="1" x14ac:dyDescent="0.3">
      <c r="A44" s="7"/>
      <c r="B44" s="95" t="s">
        <v>41</v>
      </c>
      <c r="C44" s="96"/>
      <c r="D44" s="96"/>
      <c r="E44" s="97"/>
      <c r="F44" s="70">
        <f>H42</f>
        <v>6313.7</v>
      </c>
      <c r="G44" s="6"/>
      <c r="H44" s="9"/>
      <c r="I44" s="6"/>
      <c r="J44" s="2"/>
    </row>
    <row r="45" spans="1:10" ht="16.5" thickBot="1" x14ac:dyDescent="0.3">
      <c r="A45" s="7"/>
      <c r="B45" s="95" t="s">
        <v>42</v>
      </c>
      <c r="C45" s="96"/>
      <c r="D45" s="96"/>
      <c r="E45" s="97"/>
      <c r="F45" s="70">
        <f>I42</f>
        <v>37951</v>
      </c>
      <c r="G45" s="6"/>
      <c r="H45" s="9"/>
      <c r="I45" s="6"/>
      <c r="J45" s="2"/>
    </row>
    <row r="46" spans="1:10" ht="15.75" x14ac:dyDescent="0.25">
      <c r="A46" s="7"/>
      <c r="B46" s="7"/>
      <c r="C46" s="12"/>
      <c r="D46" s="7"/>
      <c r="E46" s="8"/>
      <c r="F46" s="6"/>
      <c r="G46" s="6"/>
      <c r="H46" s="9"/>
      <c r="I46" s="6"/>
      <c r="J46" s="2"/>
    </row>
    <row r="47" spans="1:10" ht="15.75" x14ac:dyDescent="0.25">
      <c r="A47" s="88" t="s">
        <v>126</v>
      </c>
      <c r="B47" s="88"/>
      <c r="C47" s="88"/>
      <c r="D47" s="7"/>
      <c r="E47" s="8"/>
      <c r="F47" s="6"/>
      <c r="G47" s="6"/>
      <c r="H47" s="9"/>
      <c r="I47" s="6"/>
      <c r="J47" s="2"/>
    </row>
    <row r="48" spans="1:10" ht="15.75" x14ac:dyDescent="0.25">
      <c r="A48" s="7"/>
      <c r="B48" s="7"/>
      <c r="C48" s="12"/>
      <c r="D48" s="7"/>
      <c r="E48" s="8"/>
      <c r="F48" s="6"/>
      <c r="G48" s="6"/>
      <c r="H48" s="9"/>
      <c r="I48" s="6"/>
      <c r="J48" s="2"/>
    </row>
    <row r="49" spans="1:10" ht="15.75" x14ac:dyDescent="0.25">
      <c r="A49" s="7"/>
      <c r="B49" s="7"/>
      <c r="C49" s="12"/>
      <c r="D49" s="7"/>
      <c r="E49" s="8"/>
      <c r="F49" s="6"/>
      <c r="G49" s="6"/>
      <c r="H49" s="9"/>
      <c r="I49" s="73" t="s">
        <v>122</v>
      </c>
      <c r="J49" s="2"/>
    </row>
    <row r="50" spans="1:10" ht="15.75" x14ac:dyDescent="0.25">
      <c r="A50" s="7"/>
      <c r="B50" s="7"/>
      <c r="C50" s="12"/>
      <c r="D50" s="7"/>
      <c r="E50" s="8"/>
      <c r="F50" s="6"/>
      <c r="G50" s="6"/>
      <c r="H50" s="9"/>
      <c r="I50" s="73" t="s">
        <v>123</v>
      </c>
      <c r="J50" s="2"/>
    </row>
    <row r="51" spans="1:10" ht="15.75" x14ac:dyDescent="0.25">
      <c r="A51" s="7"/>
      <c r="B51" s="7"/>
      <c r="C51" s="12"/>
      <c r="D51" s="7"/>
      <c r="E51" s="8"/>
      <c r="F51" s="6"/>
      <c r="G51" s="6"/>
      <c r="H51" s="9"/>
      <c r="I51" s="73" t="s">
        <v>124</v>
      </c>
      <c r="J51" s="2"/>
    </row>
    <row r="52" spans="1:10" ht="15.75" x14ac:dyDescent="0.25">
      <c r="A52" s="7"/>
      <c r="B52" s="7"/>
      <c r="C52" s="12"/>
      <c r="D52" s="7"/>
      <c r="E52" s="8"/>
      <c r="F52" s="6"/>
      <c r="G52" s="6"/>
      <c r="H52" s="9"/>
      <c r="I52" s="73" t="s">
        <v>125</v>
      </c>
      <c r="J52" s="2"/>
    </row>
    <row r="53" spans="1:10" ht="15.75" x14ac:dyDescent="0.25">
      <c r="A53" s="7"/>
      <c r="B53" s="7"/>
      <c r="C53" s="12"/>
      <c r="D53" s="7"/>
      <c r="E53" s="8"/>
      <c r="F53" s="6"/>
      <c r="G53" s="6"/>
      <c r="H53" s="9"/>
      <c r="I53" s="6"/>
      <c r="J53" s="2"/>
    </row>
    <row r="54" spans="1:10" ht="15.75" x14ac:dyDescent="0.25">
      <c r="A54" s="7"/>
      <c r="B54" s="7"/>
      <c r="C54" s="12"/>
      <c r="D54" s="7"/>
      <c r="E54" s="8"/>
      <c r="F54" s="6"/>
      <c r="G54" s="6"/>
      <c r="H54" s="9"/>
      <c r="I54" s="6"/>
      <c r="J54" s="2"/>
    </row>
    <row r="55" spans="1:10" ht="15.75" x14ac:dyDescent="0.25">
      <c r="A55" s="7"/>
      <c r="B55" s="7"/>
      <c r="C55" s="12"/>
      <c r="D55" s="7"/>
      <c r="E55" s="8"/>
      <c r="F55" s="6"/>
      <c r="G55" s="6"/>
      <c r="H55" s="9"/>
      <c r="I55" s="6"/>
      <c r="J55" s="2"/>
    </row>
    <row r="56" spans="1:10" ht="15.75" x14ac:dyDescent="0.25">
      <c r="A56" s="7"/>
      <c r="B56" s="7"/>
      <c r="C56" s="12"/>
      <c r="D56" s="7"/>
      <c r="E56" s="8"/>
      <c r="F56" s="6"/>
      <c r="G56" s="6"/>
      <c r="H56" s="9"/>
      <c r="I56" s="6"/>
      <c r="J56" s="2"/>
    </row>
    <row r="57" spans="1:10" ht="15.75" x14ac:dyDescent="0.25">
      <c r="A57" s="7"/>
      <c r="B57" s="14"/>
      <c r="C57" s="12"/>
      <c r="D57" s="7"/>
      <c r="E57" s="8"/>
      <c r="F57" s="6"/>
      <c r="G57" s="6"/>
      <c r="H57" s="9"/>
      <c r="I57" s="6"/>
      <c r="J57" s="2"/>
    </row>
    <row r="58" spans="1:10" ht="15.75" x14ac:dyDescent="0.25">
      <c r="A58" s="14"/>
      <c r="B58" s="7"/>
      <c r="C58" s="13"/>
      <c r="D58" s="14"/>
      <c r="E58" s="15"/>
      <c r="F58" s="16"/>
      <c r="G58" s="16"/>
      <c r="H58" s="17"/>
      <c r="I58" s="18"/>
      <c r="J58" s="19"/>
    </row>
    <row r="59" spans="1:10" ht="15.75" x14ac:dyDescent="0.25">
      <c r="A59" s="7"/>
      <c r="B59" s="23"/>
      <c r="C59" s="6"/>
      <c r="D59" s="7"/>
      <c r="E59" s="8"/>
      <c r="F59" s="6"/>
      <c r="G59" s="6"/>
      <c r="H59" s="9"/>
      <c r="I59" s="20"/>
      <c r="J59" s="2"/>
    </row>
    <row r="60" spans="1:10" ht="15.75" x14ac:dyDescent="0.25">
      <c r="A60" s="23"/>
      <c r="B60" s="6"/>
      <c r="C60" s="16"/>
      <c r="D60" s="21"/>
      <c r="E60" s="16"/>
      <c r="F60" s="16"/>
      <c r="G60" s="16"/>
      <c r="H60" s="17"/>
      <c r="I60" s="20"/>
      <c r="J60" s="2"/>
    </row>
    <row r="61" spans="1:10" ht="15.75" x14ac:dyDescent="0.25">
      <c r="A61" s="6"/>
      <c r="B61" s="6"/>
      <c r="C61" s="22"/>
      <c r="D61" s="16"/>
      <c r="E61" s="16"/>
      <c r="F61" s="16"/>
      <c r="G61" s="16"/>
      <c r="H61" s="24"/>
      <c r="I61" s="6"/>
      <c r="J61" s="1"/>
    </row>
    <row r="62" spans="1:10" ht="15.75" x14ac:dyDescent="0.25">
      <c r="A62" s="6"/>
      <c r="B62" s="1"/>
      <c r="C62" s="22"/>
      <c r="D62" s="16"/>
      <c r="E62" s="16"/>
      <c r="F62" s="16"/>
      <c r="G62" s="16"/>
      <c r="H62" s="24"/>
      <c r="I62" s="6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1"/>
      <c r="B67" s="10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10"/>
      <c r="B68" s="6"/>
      <c r="C68" s="10"/>
      <c r="D68" s="6"/>
      <c r="E68" s="6"/>
      <c r="F68" s="6"/>
      <c r="G68" s="6"/>
      <c r="H68" s="6"/>
      <c r="I68" s="6"/>
      <c r="J68" s="1"/>
    </row>
  </sheetData>
  <mergeCells count="10">
    <mergeCell ref="J6:J7"/>
    <mergeCell ref="A47:C47"/>
    <mergeCell ref="A3:I3"/>
    <mergeCell ref="C6:C7"/>
    <mergeCell ref="B6:B7"/>
    <mergeCell ref="A6:A7"/>
    <mergeCell ref="A42:E42"/>
    <mergeCell ref="B43:E43"/>
    <mergeCell ref="B44:E44"/>
    <mergeCell ref="B45:E45"/>
  </mergeCells>
  <pageMargins left="0.51181102362204722" right="0.31496062992125984" top="0.35433070866141736" bottom="0.35433070866141736" header="0.31496062992125984" footer="0.31496062992125984"/>
  <pageSetup paperSize="9"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2023-04-12T12:59:27Z</dcterms:modified>
</cp:coreProperties>
</file>